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895" windowHeight="873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'Feuil1'!$A$1:$F$64</definedName>
  </definedNames>
  <calcPr fullCalcOnLoad="1"/>
</workbook>
</file>

<file path=xl/sharedStrings.xml><?xml version="1.0" encoding="utf-8"?>
<sst xmlns="http://schemas.openxmlformats.org/spreadsheetml/2006/main" count="18" uniqueCount="16">
  <si>
    <t>Moins la somme placée</t>
  </si>
  <si>
    <t>Croissance du capital</t>
  </si>
  <si>
    <t>Facteur    multiplicatif</t>
  </si>
  <si>
    <t>Valeur à la fin de l'année</t>
  </si>
  <si>
    <t>Âge</t>
  </si>
  <si>
    <t>Taux de rendement hypothétique annuel de :</t>
  </si>
  <si>
    <t>Nous ne sommes en aucun cas responsable des stratégies de placements que vous choisissez.</t>
  </si>
  <si>
    <t>Nous ne sommes en aucun cas responsable des dommages résultants de l'utilisation de ce calculateur.</t>
  </si>
  <si>
    <t>Dépôt annuel :</t>
  </si>
  <si>
    <t>Ce chiffrier est un outil pour vous montrer l'importance de commencer tôt votre CELI collectif.</t>
  </si>
  <si>
    <t>CELI Tard (pendant 30 ans)</t>
  </si>
  <si>
    <t>CELI Tôt (pendant 5 ans seulement)</t>
  </si>
  <si>
    <t>Cotisation au CELI</t>
  </si>
  <si>
    <t>Valeur du CELI</t>
  </si>
  <si>
    <t>REVENU du CELI</t>
  </si>
  <si>
    <t>Ce chiffrier est disponible sur le : http://www.celicollectif.ca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</si>
</sst>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[$$-1009]#,##0.00"/>
    <numFmt numFmtId="182" formatCode="[$$-1009]#,##0"/>
    <numFmt numFmtId="183" formatCode="#,##0\ &quot;F&quot;"/>
    <numFmt numFmtId="184" formatCode="[$$-1009]#,##0.000"/>
  </numFmts>
  <fonts count="39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82" fontId="1" fillId="0" borderId="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3" xfId="0" applyNumberFormat="1" applyFont="1" applyBorder="1" applyAlignment="1">
      <alignment/>
    </xf>
    <xf numFmtId="10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182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6" xfId="45" applyBorder="1" applyAlignment="1" applyProtection="1">
      <alignment horizontal="right"/>
      <protection/>
    </xf>
    <xf numFmtId="0" fontId="2" fillId="0" borderId="18" xfId="45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80" fontId="1" fillId="33" borderId="20" xfId="0" applyNumberFormat="1" applyFont="1" applyFill="1" applyBorder="1" applyAlignment="1">
      <alignment horizontal="center" vertical="center" wrapText="1"/>
    </xf>
    <xf numFmtId="180" fontId="1" fillId="33" borderId="1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C65" sqref="C65"/>
    </sheetView>
  </sheetViews>
  <sheetFormatPr defaultColWidth="11.421875" defaultRowHeight="12.75"/>
  <cols>
    <col min="1" max="1" width="5.140625" style="0" customWidth="1"/>
    <col min="3" max="3" width="17.8515625" style="0" customWidth="1"/>
    <col min="4" max="4" width="17.57421875" style="0" customWidth="1"/>
    <col min="5" max="5" width="14.57421875" style="0" customWidth="1"/>
    <col min="6" max="6" width="18.7109375" style="0" customWidth="1"/>
  </cols>
  <sheetData>
    <row r="1" spans="1:6" ht="12.75">
      <c r="A1" s="32" t="s">
        <v>9</v>
      </c>
      <c r="B1" s="32"/>
      <c r="C1" s="32"/>
      <c r="D1" s="32"/>
      <c r="E1" s="32"/>
      <c r="F1" s="32"/>
    </row>
    <row r="2" spans="1:6" s="19" customFormat="1" ht="12">
      <c r="A2" s="31" t="s">
        <v>6</v>
      </c>
      <c r="B2" s="31"/>
      <c r="C2" s="31"/>
      <c r="D2" s="31"/>
      <c r="E2" s="31"/>
      <c r="F2" s="31"/>
    </row>
    <row r="3" spans="1:6" s="19" customFormat="1" ht="12">
      <c r="A3" s="31" t="s">
        <v>7</v>
      </c>
      <c r="B3" s="31"/>
      <c r="C3" s="31"/>
      <c r="D3" s="31"/>
      <c r="E3" s="31"/>
      <c r="F3" s="31"/>
    </row>
    <row r="4" spans="2:6" s="18" customFormat="1" ht="12.75">
      <c r="B4" s="22" t="s">
        <v>8</v>
      </c>
      <c r="C4" s="23">
        <v>5000</v>
      </c>
      <c r="D4" s="24"/>
      <c r="E4" s="33"/>
      <c r="F4" s="34"/>
    </row>
    <row r="5" spans="2:6" s="2" customFormat="1" ht="12.75">
      <c r="B5" s="41" t="s">
        <v>5</v>
      </c>
      <c r="C5" s="42"/>
      <c r="D5" s="17">
        <v>0.0925</v>
      </c>
      <c r="E5" s="3" t="s">
        <v>2</v>
      </c>
      <c r="F5" s="25">
        <f>1+D5</f>
        <v>1.0925</v>
      </c>
    </row>
    <row r="6" spans="2:6" s="2" customFormat="1" ht="12.75">
      <c r="B6" s="29"/>
      <c r="C6" s="37" t="s">
        <v>11</v>
      </c>
      <c r="D6" s="38"/>
      <c r="E6" s="39" t="s">
        <v>10</v>
      </c>
      <c r="F6" s="40"/>
    </row>
    <row r="7" spans="2:7" s="20" customFormat="1" ht="12.75">
      <c r="B7" s="26" t="s">
        <v>4</v>
      </c>
      <c r="C7" s="30" t="s">
        <v>12</v>
      </c>
      <c r="D7" s="28" t="s">
        <v>3</v>
      </c>
      <c r="E7" s="27" t="s">
        <v>12</v>
      </c>
      <c r="F7" s="28" t="s">
        <v>3</v>
      </c>
      <c r="G7" s="21"/>
    </row>
    <row r="8" spans="2:7" ht="12.75">
      <c r="B8" s="8">
        <v>19</v>
      </c>
      <c r="C8" s="4">
        <f>C4</f>
        <v>5000</v>
      </c>
      <c r="D8" s="5">
        <f>C8*F5</f>
        <v>5462.5</v>
      </c>
      <c r="E8" s="4">
        <v>0</v>
      </c>
      <c r="F8" s="5">
        <f>E8*F5</f>
        <v>0</v>
      </c>
      <c r="G8" s="1"/>
    </row>
    <row r="9" spans="2:7" ht="12.75">
      <c r="B9" s="8">
        <v>20</v>
      </c>
      <c r="C9" s="4">
        <f>C4</f>
        <v>5000</v>
      </c>
      <c r="D9" s="5">
        <f>(C9+D8)*F5</f>
        <v>11430.28125</v>
      </c>
      <c r="E9" s="4">
        <v>0</v>
      </c>
      <c r="F9" s="5">
        <f>(E9+F8)*F5</f>
        <v>0</v>
      </c>
      <c r="G9" s="1"/>
    </row>
    <row r="10" spans="2:7" ht="12.75">
      <c r="B10" s="8">
        <v>21</v>
      </c>
      <c r="C10" s="4">
        <f>C4</f>
        <v>5000</v>
      </c>
      <c r="D10" s="5">
        <f>(C10+D9)*F5</f>
        <v>17950.082265625002</v>
      </c>
      <c r="E10" s="4">
        <v>0</v>
      </c>
      <c r="F10" s="5">
        <f>(E10+F9)*F5</f>
        <v>0</v>
      </c>
      <c r="G10" s="1"/>
    </row>
    <row r="11" spans="2:7" ht="12.75">
      <c r="B11" s="8">
        <v>22</v>
      </c>
      <c r="C11" s="4">
        <f>C4</f>
        <v>5000</v>
      </c>
      <c r="D11" s="5">
        <f>(C11+D10)*F5</f>
        <v>25072.964875195314</v>
      </c>
      <c r="E11" s="4">
        <v>0</v>
      </c>
      <c r="F11" s="5">
        <f>(E11+F10)*F5</f>
        <v>0</v>
      </c>
      <c r="G11" s="1"/>
    </row>
    <row r="12" spans="2:7" ht="12.75">
      <c r="B12" s="8">
        <v>23</v>
      </c>
      <c r="C12" s="4">
        <f>C4</f>
        <v>5000</v>
      </c>
      <c r="D12" s="5">
        <f>(C12+D11)*F5</f>
        <v>32854.71412615088</v>
      </c>
      <c r="E12" s="4">
        <v>0</v>
      </c>
      <c r="F12" s="5">
        <f>(E12+F11)*F5</f>
        <v>0</v>
      </c>
      <c r="G12" s="1"/>
    </row>
    <row r="13" spans="2:7" ht="12.75">
      <c r="B13" s="8">
        <v>24</v>
      </c>
      <c r="C13" s="4">
        <v>0</v>
      </c>
      <c r="D13" s="5">
        <f>(C13+D12)*F5</f>
        <v>35893.77518281984</v>
      </c>
      <c r="E13" s="4">
        <v>0</v>
      </c>
      <c r="F13" s="5">
        <f>(E13+F12)*F5</f>
        <v>0</v>
      </c>
      <c r="G13" s="1"/>
    </row>
    <row r="14" spans="2:7" ht="12.75">
      <c r="B14" s="8">
        <v>25</v>
      </c>
      <c r="C14" s="4">
        <v>0</v>
      </c>
      <c r="D14" s="5">
        <f>(C14+D13)*F5</f>
        <v>39213.94938723068</v>
      </c>
      <c r="E14" s="4">
        <v>0</v>
      </c>
      <c r="F14" s="5">
        <f>(E14+F13)*F5</f>
        <v>0</v>
      </c>
      <c r="G14" s="1"/>
    </row>
    <row r="15" spans="2:7" ht="12.75">
      <c r="B15" s="8">
        <v>26</v>
      </c>
      <c r="C15" s="4">
        <v>0</v>
      </c>
      <c r="D15" s="5">
        <f>(C15+D14)*F5</f>
        <v>42841.23970554952</v>
      </c>
      <c r="E15" s="4">
        <v>0</v>
      </c>
      <c r="F15" s="5">
        <f>(E15+F14)*F5</f>
        <v>0</v>
      </c>
      <c r="G15" s="1"/>
    </row>
    <row r="16" spans="2:7" ht="12.75">
      <c r="B16" s="8">
        <v>27</v>
      </c>
      <c r="C16" s="4">
        <v>0</v>
      </c>
      <c r="D16" s="5">
        <f>(C16+D15)*F5</f>
        <v>46804.054378312845</v>
      </c>
      <c r="E16" s="4">
        <v>0</v>
      </c>
      <c r="F16" s="5">
        <f>(E16+F15)*F5</f>
        <v>0</v>
      </c>
      <c r="G16" s="1"/>
    </row>
    <row r="17" spans="2:7" ht="12.75">
      <c r="B17" s="8">
        <v>28</v>
      </c>
      <c r="C17" s="4">
        <v>0</v>
      </c>
      <c r="D17" s="5">
        <f>(C17+D16)*F5</f>
        <v>51133.42940830679</v>
      </c>
      <c r="E17" s="4">
        <v>0</v>
      </c>
      <c r="F17" s="5">
        <f>(E17+F16)*F5</f>
        <v>0</v>
      </c>
      <c r="G17" s="1"/>
    </row>
    <row r="18" spans="2:7" ht="12.75">
      <c r="B18" s="8">
        <v>29</v>
      </c>
      <c r="C18" s="4">
        <v>0</v>
      </c>
      <c r="D18" s="5">
        <f>(C18+D17)*F5</f>
        <v>55863.27162857517</v>
      </c>
      <c r="E18" s="4">
        <f>C4</f>
        <v>5000</v>
      </c>
      <c r="F18" s="5">
        <f>(E18+F17)*F5</f>
        <v>5462.5</v>
      </c>
      <c r="G18" s="1"/>
    </row>
    <row r="19" spans="2:7" ht="12.75">
      <c r="B19" s="8">
        <v>30</v>
      </c>
      <c r="C19" s="4">
        <v>0</v>
      </c>
      <c r="D19" s="5">
        <f>(C19+D18)*F5</f>
        <v>61030.62425421837</v>
      </c>
      <c r="E19" s="4">
        <f>C4</f>
        <v>5000</v>
      </c>
      <c r="F19" s="5">
        <f>(E19+F18)*F5</f>
        <v>11430.28125</v>
      </c>
      <c r="G19" s="1"/>
    </row>
    <row r="20" spans="2:7" ht="12.75">
      <c r="B20" s="8">
        <v>31</v>
      </c>
      <c r="C20" s="4">
        <v>0</v>
      </c>
      <c r="D20" s="5">
        <f>(C20+D19)*F5</f>
        <v>66675.95699773356</v>
      </c>
      <c r="E20" s="4">
        <f>C4</f>
        <v>5000</v>
      </c>
      <c r="F20" s="5">
        <f>(E20+F19)*F5</f>
        <v>17950.082265625002</v>
      </c>
      <c r="G20" s="1"/>
    </row>
    <row r="21" spans="2:6" ht="12.75">
      <c r="B21" s="8">
        <v>32</v>
      </c>
      <c r="C21" s="4">
        <v>0</v>
      </c>
      <c r="D21" s="5">
        <f>(C21+D20)*F5</f>
        <v>72843.48302002392</v>
      </c>
      <c r="E21" s="4">
        <f>C4</f>
        <v>5000</v>
      </c>
      <c r="F21" s="5">
        <f>(E21+F20)*F5</f>
        <v>25072.964875195314</v>
      </c>
    </row>
    <row r="22" spans="2:6" ht="12.75">
      <c r="B22" s="8">
        <v>33</v>
      </c>
      <c r="C22" s="4">
        <v>0</v>
      </c>
      <c r="D22" s="5">
        <f>(C22+D21)*F5</f>
        <v>79581.50519937614</v>
      </c>
      <c r="E22" s="4">
        <f>C4</f>
        <v>5000</v>
      </c>
      <c r="F22" s="5">
        <f>(E22+F21)*F5</f>
        <v>32854.71412615088</v>
      </c>
    </row>
    <row r="23" spans="2:6" ht="12.75">
      <c r="B23" s="8">
        <v>34</v>
      </c>
      <c r="C23" s="4">
        <v>0</v>
      </c>
      <c r="D23" s="5">
        <f>(C23+D22)*F5</f>
        <v>86942.79443031843</v>
      </c>
      <c r="E23" s="4">
        <f>C4</f>
        <v>5000</v>
      </c>
      <c r="F23" s="5">
        <f>(E23+F22)*F5</f>
        <v>41356.27518281984</v>
      </c>
    </row>
    <row r="24" spans="2:6" ht="12.75">
      <c r="B24" s="8">
        <v>35</v>
      </c>
      <c r="C24" s="4">
        <v>0</v>
      </c>
      <c r="D24" s="5">
        <f>(C24+D23)*F5</f>
        <v>94985.0029151229</v>
      </c>
      <c r="E24" s="4">
        <f>C4</f>
        <v>5000</v>
      </c>
      <c r="F24" s="5">
        <f>(E24+F23)*F5</f>
        <v>50644.23063723068</v>
      </c>
    </row>
    <row r="25" spans="2:6" ht="12.75">
      <c r="B25" s="8">
        <v>36</v>
      </c>
      <c r="C25" s="4">
        <v>0</v>
      </c>
      <c r="D25" s="5">
        <f>(C25+D24)*F5</f>
        <v>103771.11568477176</v>
      </c>
      <c r="E25" s="4">
        <f>C4</f>
        <v>5000</v>
      </c>
      <c r="F25" s="5">
        <f>(E25+F24)*F5</f>
        <v>60791.32197117452</v>
      </c>
    </row>
    <row r="26" spans="2:6" ht="12.75">
      <c r="B26" s="8">
        <v>37</v>
      </c>
      <c r="C26" s="4">
        <v>0</v>
      </c>
      <c r="D26" s="5">
        <f>(C26+D25)*F5</f>
        <v>113369.94388561316</v>
      </c>
      <c r="E26" s="4">
        <f>C4</f>
        <v>5000</v>
      </c>
      <c r="F26" s="5">
        <f>(E26+F25)*F5</f>
        <v>71877.01925350816</v>
      </c>
    </row>
    <row r="27" spans="2:6" ht="12.75">
      <c r="B27" s="8">
        <v>38</v>
      </c>
      <c r="C27" s="4">
        <v>0</v>
      </c>
      <c r="D27" s="5">
        <f>(C27+D26)*F5</f>
        <v>123856.66369503237</v>
      </c>
      <c r="E27" s="4">
        <f>C4</f>
        <v>5000</v>
      </c>
      <c r="F27" s="5">
        <f>(E27+F26)*F5</f>
        <v>83988.14353445766</v>
      </c>
    </row>
    <row r="28" spans="2:6" ht="12.75">
      <c r="B28" s="8">
        <v>39</v>
      </c>
      <c r="C28" s="4">
        <v>0</v>
      </c>
      <c r="D28" s="5">
        <f>(C28+D27)*F5</f>
        <v>135313.40508682287</v>
      </c>
      <c r="E28" s="4">
        <f>C4</f>
        <v>5000</v>
      </c>
      <c r="F28" s="5">
        <f>(E28+F27)*F5</f>
        <v>97219.54681139499</v>
      </c>
    </row>
    <row r="29" spans="2:6" ht="12.75">
      <c r="B29" s="8">
        <v>40</v>
      </c>
      <c r="C29" s="4">
        <v>0</v>
      </c>
      <c r="D29" s="5">
        <f>(C29+D28)*F5</f>
        <v>147829.89505735398</v>
      </c>
      <c r="E29" s="4">
        <f>C4</f>
        <v>5000</v>
      </c>
      <c r="F29" s="5">
        <f>(E29+F28)*F5</f>
        <v>111674.85489144902</v>
      </c>
    </row>
    <row r="30" spans="2:6" ht="12.75">
      <c r="B30" s="8">
        <v>41</v>
      </c>
      <c r="C30" s="4">
        <v>0</v>
      </c>
      <c r="D30" s="5">
        <f>(C30+D29)*F5</f>
        <v>161504.16035015922</v>
      </c>
      <c r="E30" s="4">
        <f>C4</f>
        <v>5000</v>
      </c>
      <c r="F30" s="5">
        <f>(E30+F29)*F5</f>
        <v>127467.27896890807</v>
      </c>
    </row>
    <row r="31" spans="2:6" ht="12.75">
      <c r="B31" s="8">
        <v>42</v>
      </c>
      <c r="C31" s="4">
        <v>0</v>
      </c>
      <c r="D31" s="5">
        <f>(C31+D30)*F5</f>
        <v>176443.29518254896</v>
      </c>
      <c r="E31" s="4">
        <f>C4</f>
        <v>5000</v>
      </c>
      <c r="F31" s="5">
        <f>(E31+F30)*F5</f>
        <v>144720.50227353207</v>
      </c>
    </row>
    <row r="32" spans="2:6" ht="12.75">
      <c r="B32" s="8">
        <v>43</v>
      </c>
      <c r="C32" s="4">
        <v>0</v>
      </c>
      <c r="D32" s="5">
        <f>(C32+D31)*F5</f>
        <v>192764.29998693475</v>
      </c>
      <c r="E32" s="4">
        <f>C4</f>
        <v>5000</v>
      </c>
      <c r="F32" s="5">
        <f>(E32+F31)*F5</f>
        <v>163569.64873383378</v>
      </c>
    </row>
    <row r="33" spans="2:6" ht="12.75">
      <c r="B33" s="8">
        <v>44</v>
      </c>
      <c r="C33" s="4">
        <v>0</v>
      </c>
      <c r="D33" s="5">
        <f>(C33+D32)*F5</f>
        <v>210594.9977357262</v>
      </c>
      <c r="E33" s="4">
        <f>C4</f>
        <v>5000</v>
      </c>
      <c r="F33" s="5">
        <f>(E33+F32)*F5</f>
        <v>184162.3412417134</v>
      </c>
    </row>
    <row r="34" spans="2:6" ht="12.75">
      <c r="B34" s="8">
        <v>45</v>
      </c>
      <c r="C34" s="4">
        <v>0</v>
      </c>
      <c r="D34" s="5">
        <f>(C34+D33)*F5</f>
        <v>230075.03502628088</v>
      </c>
      <c r="E34" s="4">
        <f>C4</f>
        <v>5000</v>
      </c>
      <c r="F34" s="5">
        <f>(E34+F33)*F5</f>
        <v>206659.8578065719</v>
      </c>
    </row>
    <row r="35" spans="2:6" ht="12.75">
      <c r="B35" s="8">
        <v>46</v>
      </c>
      <c r="C35" s="4">
        <v>0</v>
      </c>
      <c r="D35" s="5">
        <f>(C35+D34)*F5</f>
        <v>251356.97576621186</v>
      </c>
      <c r="E35" s="4">
        <f>C4</f>
        <v>5000</v>
      </c>
      <c r="F35" s="5">
        <f>(E35+F34)*F5</f>
        <v>231238.3946536798</v>
      </c>
    </row>
    <row r="36" spans="2:6" ht="12.75">
      <c r="B36" s="8">
        <v>47</v>
      </c>
      <c r="C36" s="4">
        <v>0</v>
      </c>
      <c r="D36" s="5">
        <f>(C36+D35)*F5</f>
        <v>274607.4960245865</v>
      </c>
      <c r="E36" s="4">
        <f>C4</f>
        <v>5000</v>
      </c>
      <c r="F36" s="5">
        <f>(E36+F35)*F5</f>
        <v>258090.44615914518</v>
      </c>
    </row>
    <row r="37" spans="2:6" ht="12.75">
      <c r="B37" s="8">
        <v>48</v>
      </c>
      <c r="C37" s="4">
        <v>0</v>
      </c>
      <c r="D37" s="5">
        <f>(C37+D36)*F5</f>
        <v>300008.68940686074</v>
      </c>
      <c r="E37" s="4">
        <f>C4</f>
        <v>5000</v>
      </c>
      <c r="F37" s="5">
        <f>(E37+F36)*F5</f>
        <v>287426.31242886616</v>
      </c>
    </row>
    <row r="38" spans="2:6" ht="12.75">
      <c r="B38" s="8">
        <v>49</v>
      </c>
      <c r="C38" s="4">
        <v>0</v>
      </c>
      <c r="D38" s="5">
        <f>(C38+D37)*F5</f>
        <v>327759.49317699537</v>
      </c>
      <c r="E38" s="4">
        <f>C4</f>
        <v>5000</v>
      </c>
      <c r="F38" s="5">
        <f>(E38+F37)*F5</f>
        <v>319475.7463285363</v>
      </c>
    </row>
    <row r="39" spans="2:6" ht="12.75">
      <c r="B39" s="8">
        <v>50</v>
      </c>
      <c r="C39" s="4">
        <v>0</v>
      </c>
      <c r="D39" s="5">
        <f>(C39+D38)*F5</f>
        <v>358077.24629586743</v>
      </c>
      <c r="E39" s="4">
        <f>C4</f>
        <v>5000</v>
      </c>
      <c r="F39" s="5">
        <f>(E39+F38)*F5</f>
        <v>354489.75286392594</v>
      </c>
    </row>
    <row r="40" spans="2:6" ht="12.75">
      <c r="B40" s="8">
        <v>51</v>
      </c>
      <c r="C40" s="4">
        <v>0</v>
      </c>
      <c r="D40" s="5">
        <f>(C40+D39)*F5</f>
        <v>391199.3915782352</v>
      </c>
      <c r="E40" s="4">
        <f>C4</f>
        <v>5000</v>
      </c>
      <c r="F40" s="5">
        <f>(E40+F39)*F5</f>
        <v>392742.5550038391</v>
      </c>
    </row>
    <row r="41" spans="2:6" ht="12.75">
      <c r="B41" s="8">
        <v>52</v>
      </c>
      <c r="C41" s="4">
        <v>0</v>
      </c>
      <c r="D41" s="5">
        <f>(C41+D40)*F5</f>
        <v>427385.335299222</v>
      </c>
      <c r="E41" s="4">
        <f>C4</f>
        <v>5000</v>
      </c>
      <c r="F41" s="5">
        <f>(E41+F40)*F5</f>
        <v>434533.7413416942</v>
      </c>
    </row>
    <row r="42" spans="2:6" ht="12.75">
      <c r="B42" s="8">
        <v>53</v>
      </c>
      <c r="C42" s="4">
        <v>0</v>
      </c>
      <c r="D42" s="5">
        <f>(C42+D41)*F5</f>
        <v>466918.47881440003</v>
      </c>
      <c r="E42" s="4">
        <f>C4</f>
        <v>5000</v>
      </c>
      <c r="F42" s="5">
        <f>(E42+F41)*F5</f>
        <v>480190.6124158009</v>
      </c>
    </row>
    <row r="43" spans="2:6" ht="12.75">
      <c r="B43" s="8">
        <v>54</v>
      </c>
      <c r="C43" s="4">
        <v>0</v>
      </c>
      <c r="D43" s="5">
        <f>(C43+D42)*F5</f>
        <v>510108.4381047321</v>
      </c>
      <c r="E43" s="4">
        <f>C4</f>
        <v>5000</v>
      </c>
      <c r="F43" s="5">
        <f>(E43+F42)*F5</f>
        <v>530070.7440642625</v>
      </c>
    </row>
    <row r="44" spans="2:6" ht="12.75">
      <c r="B44" s="8">
        <v>55</v>
      </c>
      <c r="C44" s="4">
        <v>0</v>
      </c>
      <c r="D44" s="5">
        <f>(C44+D43)*F5</f>
        <v>557293.4686294198</v>
      </c>
      <c r="E44" s="4">
        <f>C4</f>
        <v>5000</v>
      </c>
      <c r="F44" s="5">
        <f>(E44+F43)*F5</f>
        <v>584564.7878902068</v>
      </c>
    </row>
    <row r="45" spans="2:6" ht="12.75">
      <c r="B45" s="8">
        <v>56</v>
      </c>
      <c r="C45" s="4">
        <v>0</v>
      </c>
      <c r="D45" s="5">
        <f>(C45+D44)*F5</f>
        <v>608843.1144776412</v>
      </c>
      <c r="E45" s="4">
        <f>C4</f>
        <v>5000</v>
      </c>
      <c r="F45" s="5">
        <f>(E45+F44)*F5</f>
        <v>644099.530770051</v>
      </c>
    </row>
    <row r="46" spans="2:6" ht="12.75">
      <c r="B46" s="8">
        <v>57</v>
      </c>
      <c r="C46" s="4">
        <v>0</v>
      </c>
      <c r="D46" s="5">
        <f>(C46+D45)*F5</f>
        <v>665161.102566823</v>
      </c>
      <c r="E46" s="4">
        <f>C4</f>
        <v>5000</v>
      </c>
      <c r="F46" s="5">
        <f>(E46+F45)*F5</f>
        <v>709141.2373662806</v>
      </c>
    </row>
    <row r="47" spans="2:6" ht="12.75">
      <c r="B47" s="8">
        <v>58</v>
      </c>
      <c r="C47" s="4">
        <v>0</v>
      </c>
      <c r="D47" s="5">
        <f>(C47+D46)*F5</f>
        <v>726688.5045542541</v>
      </c>
      <c r="E47" s="4">
        <f>C4</f>
        <v>5000</v>
      </c>
      <c r="F47" s="5">
        <f>(E47+F46)*F5</f>
        <v>780199.3018226617</v>
      </c>
    </row>
    <row r="48" spans="2:6" ht="12.75">
      <c r="B48" s="8">
        <v>59</v>
      </c>
      <c r="C48" s="4">
        <v>0</v>
      </c>
      <c r="D48" s="5">
        <f>(C48+D47)*F5</f>
        <v>793907.1912255227</v>
      </c>
      <c r="E48" s="4">
        <f>C4</f>
        <v>5000</v>
      </c>
      <c r="F48" s="5">
        <f>(E48+F47)*F5</f>
        <v>857830.2372412579</v>
      </c>
    </row>
    <row r="49" spans="2:6" ht="12.75">
      <c r="B49" s="8">
        <v>60</v>
      </c>
      <c r="C49" s="4">
        <v>0</v>
      </c>
      <c r="D49" s="5">
        <f>(C49+D48)*F5</f>
        <v>867343.6064138835</v>
      </c>
      <c r="E49" s="4">
        <f>C4</f>
        <v>5000</v>
      </c>
      <c r="F49" s="5">
        <f>(E49+F48)*F5</f>
        <v>942642.0341860743</v>
      </c>
    </row>
    <row r="50" spans="2:6" ht="12.75">
      <c r="B50" s="8">
        <v>61</v>
      </c>
      <c r="C50" s="4">
        <v>0</v>
      </c>
      <c r="D50" s="5">
        <f>(C50+D49)*F5</f>
        <v>947572.8900071677</v>
      </c>
      <c r="E50" s="4">
        <f>C4</f>
        <v>5000</v>
      </c>
      <c r="F50" s="5">
        <f>(E50+F49)*F5</f>
        <v>1035298.9223482861</v>
      </c>
    </row>
    <row r="51" spans="2:6" ht="12.75">
      <c r="B51" s="8">
        <v>62</v>
      </c>
      <c r="C51" s="4">
        <v>0</v>
      </c>
      <c r="D51" s="5">
        <f>(C51+D50)*F5</f>
        <v>1035223.3823328307</v>
      </c>
      <c r="E51" s="4">
        <f>C4</f>
        <v>5000</v>
      </c>
      <c r="F51" s="5">
        <f>(E51+F50)*F5</f>
        <v>1136526.5726655026</v>
      </c>
    </row>
    <row r="52" spans="2:6" ht="12.75">
      <c r="B52" s="8">
        <v>63</v>
      </c>
      <c r="C52" s="4">
        <v>0</v>
      </c>
      <c r="D52" s="5">
        <f>(C52+D51)*F5</f>
        <v>1130981.5451986175</v>
      </c>
      <c r="E52" s="4">
        <f>C4</f>
        <v>5000</v>
      </c>
      <c r="F52" s="5">
        <f>(E52+F51)*F5</f>
        <v>1247117.7806370615</v>
      </c>
    </row>
    <row r="53" spans="2:6" ht="12.75">
      <c r="B53" s="8">
        <v>64</v>
      </c>
      <c r="C53" s="4">
        <v>0</v>
      </c>
      <c r="D53" s="5">
        <f>(C53+D52)*F5</f>
        <v>1235597.3381294897</v>
      </c>
      <c r="E53" s="4">
        <f>C4</f>
        <v>5000</v>
      </c>
      <c r="F53" s="5">
        <f>(E53+F52)*F5</f>
        <v>1367938.6753459896</v>
      </c>
    </row>
    <row r="54" spans="2:6" ht="12.75">
      <c r="B54" s="8">
        <v>65</v>
      </c>
      <c r="C54" s="4">
        <v>0</v>
      </c>
      <c r="D54" s="5">
        <f>(C54+D53)*F5</f>
        <v>1349890.0919064675</v>
      </c>
      <c r="E54" s="4">
        <f>C4</f>
        <v>5000</v>
      </c>
      <c r="F54" s="5">
        <f>(E54+F53)*F5</f>
        <v>1499935.5028154936</v>
      </c>
    </row>
    <row r="55" spans="2:6" ht="12.75">
      <c r="B55" s="8">
        <v>66</v>
      </c>
      <c r="C55" s="4">
        <v>0</v>
      </c>
      <c r="D55" s="5">
        <f>(C55+D54)*F5</f>
        <v>1474754.9254078157</v>
      </c>
      <c r="E55" s="4">
        <f>C4</f>
        <v>5000</v>
      </c>
      <c r="F55" s="5">
        <f>(E55+F54)*F5</f>
        <v>1644142.0368259267</v>
      </c>
    </row>
    <row r="56" spans="2:6" ht="12.75">
      <c r="B56" s="8">
        <v>67</v>
      </c>
      <c r="C56" s="4">
        <v>0</v>
      </c>
      <c r="D56" s="5">
        <f>(C56+D55)*F5</f>
        <v>1611169.7560080388</v>
      </c>
      <c r="E56" s="4">
        <f>C4</f>
        <v>5000</v>
      </c>
      <c r="F56" s="5">
        <f>(E56+F55)*F5</f>
        <v>1801687.675232325</v>
      </c>
    </row>
    <row r="57" spans="2:6" ht="12.75">
      <c r="B57" s="8">
        <v>68</v>
      </c>
      <c r="C57" s="4">
        <v>0</v>
      </c>
      <c r="D57" s="5">
        <f>(C57+D56)*F5</f>
        <v>1760202.9584387825</v>
      </c>
      <c r="E57" s="4">
        <f>C4</f>
        <v>5000</v>
      </c>
      <c r="F57" s="5">
        <f>(E57+F56)*F5</f>
        <v>1973806.285191315</v>
      </c>
    </row>
    <row r="58" spans="2:6" ht="12.75">
      <c r="B58" s="8">
        <v>69</v>
      </c>
      <c r="C58" s="6">
        <v>0</v>
      </c>
      <c r="D58" s="7">
        <f>(C58+D57)*F5</f>
        <v>1923021.7320943698</v>
      </c>
      <c r="E58" s="6">
        <f>C4</f>
        <v>5000</v>
      </c>
      <c r="F58" s="7">
        <f>(E58+F57)*F5</f>
        <v>2161845.8665715116</v>
      </c>
    </row>
    <row r="59" spans="2:6" ht="12.75">
      <c r="B59" s="9"/>
      <c r="C59" s="10"/>
      <c r="D59" s="10"/>
      <c r="E59" s="10"/>
      <c r="F59" s="11"/>
    </row>
    <row r="60" spans="2:6" ht="12.75">
      <c r="B60" s="43" t="s">
        <v>13</v>
      </c>
      <c r="C60" s="44"/>
      <c r="D60" s="12">
        <f>D58</f>
        <v>1923021.7320943698</v>
      </c>
      <c r="E60" s="10"/>
      <c r="F60" s="13">
        <f>F58</f>
        <v>2161845.8665715116</v>
      </c>
    </row>
    <row r="61" spans="2:6" ht="12.75">
      <c r="B61" s="43" t="s">
        <v>0</v>
      </c>
      <c r="C61" s="44"/>
      <c r="D61" s="12">
        <f>SUM(C8:C58)</f>
        <v>25000</v>
      </c>
      <c r="E61" s="10"/>
      <c r="F61" s="13">
        <f>SUM(E8:E58)</f>
        <v>205000</v>
      </c>
    </row>
    <row r="62" spans="2:6" ht="12.75">
      <c r="B62" s="43" t="s">
        <v>14</v>
      </c>
      <c r="C62" s="44"/>
      <c r="D62" s="12">
        <f>D60-D61</f>
        <v>1898021.7320943698</v>
      </c>
      <c r="E62" s="10"/>
      <c r="F62" s="13">
        <f>F60-F61</f>
        <v>1956845.8665715116</v>
      </c>
    </row>
    <row r="63" spans="2:6" ht="12.75">
      <c r="B63" s="35" t="s">
        <v>1</v>
      </c>
      <c r="C63" s="36"/>
      <c r="D63" s="14">
        <f>D60/D61</f>
        <v>76.92086928377479</v>
      </c>
      <c r="E63" s="15"/>
      <c r="F63" s="16">
        <f>F60/F61</f>
        <v>10.545589593031764</v>
      </c>
    </row>
    <row r="64" ht="12.75">
      <c r="C64" t="s">
        <v>15</v>
      </c>
    </row>
  </sheetData>
  <sheetProtection/>
  <mergeCells count="11">
    <mergeCell ref="B62:C62"/>
    <mergeCell ref="A2:F2"/>
    <mergeCell ref="A3:F3"/>
    <mergeCell ref="A1:F1"/>
    <mergeCell ref="E4:F4"/>
    <mergeCell ref="B63:C63"/>
    <mergeCell ref="C6:D6"/>
    <mergeCell ref="E6:F6"/>
    <mergeCell ref="B5:C5"/>
    <mergeCell ref="B60:C60"/>
    <mergeCell ref="B61:C61"/>
  </mergeCells>
  <printOptions/>
  <pageMargins left="0.7874015748031497" right="0.7874015748031497" top="0.1968503937007874" bottom="0.1968503937007874" header="0.1968503937007874" footer="0.1181102362204724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Suzanne</cp:lastModifiedBy>
  <cp:lastPrinted>2007-01-04T04:47:57Z</cp:lastPrinted>
  <dcterms:created xsi:type="dcterms:W3CDTF">2003-02-11T09:04:54Z</dcterms:created>
  <dcterms:modified xsi:type="dcterms:W3CDTF">2015-03-18T21:21:31Z</dcterms:modified>
  <cp:category/>
  <cp:version/>
  <cp:contentType/>
  <cp:contentStatus/>
</cp:coreProperties>
</file>